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8_{4CA28021-89C2-4FB3-A345-79767CEDC0C6}" xr6:coauthVersionLast="47" xr6:coauthVersionMax="47" xr10:uidLastSave="{00000000-0000-0000-0000-000000000000}"/>
  <bookViews>
    <workbookView xWindow="3720" yWindow="3015" windowWidth="15375" windowHeight="7785" xr2:uid="{22A2B36A-DAE6-430E-953C-22CB6B22BB9C}"/>
  </bookViews>
  <sheets>
    <sheet name="Plantill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9" i="1" l="1"/>
  <c r="L10" i="1"/>
  <c r="L11" i="1"/>
  <c r="L12" i="1"/>
  <c r="L13" i="1"/>
  <c r="L14" i="1"/>
  <c r="L15" i="1"/>
  <c r="L16" i="1"/>
  <c r="L17" i="1"/>
  <c r="H9" i="1"/>
  <c r="H10" i="1"/>
  <c r="H11" i="1"/>
  <c r="H12" i="1"/>
  <c r="H13" i="1"/>
  <c r="H14" i="1"/>
  <c r="H15" i="1"/>
  <c r="H16" i="1"/>
  <c r="H17" i="1"/>
  <c r="L8" i="1"/>
  <c r="H8" i="1"/>
  <c r="G9" i="1"/>
  <c r="I9" i="1" s="1"/>
  <c r="G10" i="1"/>
  <c r="I10" i="1" s="1"/>
  <c r="G11" i="1"/>
  <c r="G12" i="1"/>
  <c r="G13" i="1"/>
  <c r="G14" i="1"/>
  <c r="I14" i="1" s="1"/>
  <c r="G15" i="1"/>
  <c r="G16" i="1"/>
  <c r="G17" i="1"/>
  <c r="I17" i="1" s="1"/>
  <c r="J17" i="1" s="1"/>
  <c r="N17" i="1" s="1"/>
  <c r="G8" i="1"/>
  <c r="I8" i="1" s="1"/>
  <c r="J8" i="1" s="1"/>
  <c r="N8" i="1" s="1"/>
  <c r="O8" i="1" l="1"/>
  <c r="I15" i="1"/>
  <c r="O17" i="1"/>
  <c r="I16" i="1"/>
  <c r="I12" i="1"/>
  <c r="J9" i="1"/>
  <c r="N9" i="1" s="1"/>
  <c r="O9" i="1" s="1"/>
  <c r="J15" i="1"/>
  <c r="N15" i="1" s="1"/>
  <c r="O15" i="1" s="1"/>
  <c r="I13" i="1"/>
  <c r="I11" i="1"/>
  <c r="J14" i="1"/>
  <c r="N14" i="1" s="1"/>
  <c r="O14" i="1" s="1"/>
  <c r="J10" i="1"/>
  <c r="N10" i="1" s="1"/>
  <c r="O10" i="1" s="1"/>
  <c r="J16" i="1"/>
  <c r="N16" i="1" s="1"/>
  <c r="J12" i="1"/>
  <c r="N12" i="1" s="1"/>
  <c r="O12" i="1" l="1"/>
  <c r="J13" i="1"/>
  <c r="N13" i="1" s="1"/>
  <c r="O13" i="1" s="1"/>
  <c r="J11" i="1"/>
  <c r="N11" i="1" s="1"/>
  <c r="O11" i="1" s="1"/>
  <c r="O16" i="1"/>
</calcChain>
</file>

<file path=xl/sharedStrings.xml><?xml version="1.0" encoding="utf-8"?>
<sst xmlns="http://schemas.openxmlformats.org/spreadsheetml/2006/main" count="51" uniqueCount="45">
  <si>
    <t>Nombre completo: Jennevel Escarleth Medal Fonseca</t>
  </si>
  <si>
    <t>ZONA FRANCA ´´CARRIBBEAN SHOES´´</t>
  </si>
  <si>
    <t>PLANILLA DE PAGO DEL MES DE MARZO 2026</t>
  </si>
  <si>
    <t xml:space="preserve">ÁREA DE PRODUCCIÓN </t>
  </si>
  <si>
    <t>APELLIDOS</t>
  </si>
  <si>
    <t>NOMBRE</t>
  </si>
  <si>
    <t>CARGO</t>
  </si>
  <si>
    <t>SALARIO BASICO</t>
  </si>
  <si>
    <t>HORAS EXTRAS</t>
  </si>
  <si>
    <t>PAGO X HE</t>
  </si>
  <si>
    <t>BONO</t>
  </si>
  <si>
    <t>INGRESO BRUTO</t>
  </si>
  <si>
    <t>INSS LABORAL</t>
  </si>
  <si>
    <t>DÍAS AUSENTES</t>
  </si>
  <si>
    <t>ADELANTO</t>
  </si>
  <si>
    <t>TOTAL DE DEDUCCIONES</t>
  </si>
  <si>
    <t>NETO A PAGAR</t>
  </si>
  <si>
    <t>PERCEPCIONES</t>
  </si>
  <si>
    <t>DEDUCCIONES</t>
  </si>
  <si>
    <t>Medal Fonseca</t>
  </si>
  <si>
    <t>Gutiérrez López</t>
  </si>
  <si>
    <t>Medrano Perez</t>
  </si>
  <si>
    <t>Tinoco Pavon</t>
  </si>
  <si>
    <t>Cruz Davila</t>
  </si>
  <si>
    <t>Manzares Palacios</t>
  </si>
  <si>
    <t>Pulido Mora</t>
  </si>
  <si>
    <t>Carcamo Espinoza</t>
  </si>
  <si>
    <t>Davila Hernandez</t>
  </si>
  <si>
    <t>Loisaga Garcia</t>
  </si>
  <si>
    <t>Escarleth</t>
  </si>
  <si>
    <t>Carlos</t>
  </si>
  <si>
    <t>María</t>
  </si>
  <si>
    <t>Oscar</t>
  </si>
  <si>
    <t>Susana</t>
  </si>
  <si>
    <t>Marcos</t>
  </si>
  <si>
    <t>Isabel</t>
  </si>
  <si>
    <t>Nicolas</t>
  </si>
  <si>
    <t>Gisell</t>
  </si>
  <si>
    <t>Alejandro</t>
  </si>
  <si>
    <t>Supervisor</t>
  </si>
  <si>
    <t>Pegador de suela</t>
  </si>
  <si>
    <t>Cortador</t>
  </si>
  <si>
    <t>Empacador</t>
  </si>
  <si>
    <t>DED. x AUSENCIA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</si>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</sst>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i/>
      <u val="double"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C66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2" borderId="1" xfId="0" applyFont="1" applyFill="1" applyBorder="1"/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wrapText="1"/>
    </xf>
    <xf numFmtId="0" fontId="1" fillId="0" borderId="1" xfId="0" applyFont="1" applyBorder="1"/>
    <xf numFmtId="43" fontId="1" fillId="0" borderId="1" xfId="0" applyNumberFormat="1" applyFont="1" applyBorder="1"/>
    <xf numFmtId="0" fontId="4" fillId="0" borderId="0" xfId="0" applyFont="1"/>
    <xf numFmtId="0" fontId="3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E53E81-A0BC-4608-A028-56AC36D64F2C}">
  <sheetPr>
    <tabColor rgb="FF00B0F0"/>
  </sheetPr>
  <dimension ref="A1:O17"/>
  <sheetViews>
    <sheetView tabSelected="1" zoomScaleNormal="100" workbookViewId="0">
      <selection activeCell="A3" sqref="A3:O3"/>
    </sheetView>
  </sheetViews>
  <sheetFormatPr baseColWidth="10" defaultRowHeight="15" x14ac:dyDescent="0.2"/>
  <cols>
    <col min="1" max="1" width="11.42578125" style="1"/>
    <col min="2" max="2" width="17.28515625" style="1" customWidth="1"/>
    <col min="3" max="3" width="14.28515625" style="1" customWidth="1"/>
    <col min="4" max="4" width="20" style="1" customWidth="1"/>
    <col min="5" max="5" width="14" style="1" customWidth="1"/>
    <col min="6" max="6" width="13.140625" style="1" customWidth="1"/>
    <col min="7" max="7" width="12" style="1" customWidth="1"/>
    <col min="8" max="8" width="11.42578125" style="1"/>
    <col min="9" max="9" width="15.140625" style="1" customWidth="1"/>
    <col min="10" max="10" width="12.5703125" style="1" customWidth="1"/>
    <col min="11" max="12" width="14.42578125" style="1" customWidth="1"/>
    <col min="13" max="13" width="14.5703125" style="1" customWidth="1"/>
    <col min="14" max="14" width="18.7109375" style="1" customWidth="1"/>
    <col min="15" max="15" width="16.7109375" style="1" customWidth="1"/>
    <col min="16" max="16384" width="11.42578125" style="1"/>
  </cols>
  <sheetData>
    <row r="1" spans="1:15" s="7" customFormat="1" x14ac:dyDescent="0.2">
      <c r="A1" s="7" t="s">
        <v>0</v>
      </c>
    </row>
    <row r="3" spans="1:15" ht="18" x14ac:dyDescent="0.25">
      <c r="A3" s="8" t="s">
        <v>1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</row>
    <row r="4" spans="1:15" ht="18" x14ac:dyDescent="0.25">
      <c r="A4" s="8" t="s">
        <v>2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</row>
    <row r="5" spans="1:15" ht="18" x14ac:dyDescent="0.25">
      <c r="A5" s="8" t="s">
        <v>3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</row>
    <row r="6" spans="1:15" ht="15.75" customHeight="1" x14ac:dyDescent="0.25">
      <c r="A6" s="2"/>
      <c r="B6" s="2"/>
      <c r="C6" s="2"/>
      <c r="D6" s="2"/>
      <c r="E6" s="9" t="s">
        <v>17</v>
      </c>
      <c r="F6" s="9"/>
      <c r="G6" s="9"/>
      <c r="H6" s="2"/>
      <c r="I6" s="2"/>
      <c r="J6" s="9" t="s">
        <v>18</v>
      </c>
      <c r="K6" s="9"/>
      <c r="L6" s="9"/>
      <c r="M6" s="9"/>
      <c r="N6" s="2"/>
      <c r="O6" s="2"/>
    </row>
    <row r="7" spans="1:15" ht="47.25" customHeight="1" x14ac:dyDescent="0.25">
      <c r="A7" s="2" t="s">
        <v>44</v>
      </c>
      <c r="B7" s="2" t="s">
        <v>4</v>
      </c>
      <c r="C7" s="2" t="s">
        <v>5</v>
      </c>
      <c r="D7" s="2" t="s">
        <v>6</v>
      </c>
      <c r="E7" s="3" t="s">
        <v>7</v>
      </c>
      <c r="F7" s="3" t="s">
        <v>8</v>
      </c>
      <c r="G7" s="3" t="s">
        <v>9</v>
      </c>
      <c r="H7" s="2" t="s">
        <v>10</v>
      </c>
      <c r="I7" s="3" t="s">
        <v>11</v>
      </c>
      <c r="J7" s="3" t="s">
        <v>12</v>
      </c>
      <c r="K7" s="3" t="s">
        <v>13</v>
      </c>
      <c r="L7" s="3" t="s">
        <v>43</v>
      </c>
      <c r="M7" s="2" t="s">
        <v>14</v>
      </c>
      <c r="N7" s="3" t="s">
        <v>15</v>
      </c>
      <c r="O7" s="4" t="s">
        <v>16</v>
      </c>
    </row>
    <row r="8" spans="1:15" x14ac:dyDescent="0.2">
      <c r="A8" s="5">
        <v>1</v>
      </c>
      <c r="B8" s="5" t="s">
        <v>19</v>
      </c>
      <c r="C8" s="5" t="s">
        <v>29</v>
      </c>
      <c r="D8" s="5" t="s">
        <v>39</v>
      </c>
      <c r="E8" s="6">
        <v>22000</v>
      </c>
      <c r="F8" s="5">
        <v>12</v>
      </c>
      <c r="G8" s="6">
        <f>E8/ 30/ 8*F8*2</f>
        <v>2200</v>
      </c>
      <c r="H8" s="6">
        <f>E8*5%</f>
        <v>1100</v>
      </c>
      <c r="I8" s="6">
        <f>E8+G8+H8</f>
        <v>25300</v>
      </c>
      <c r="J8" s="6">
        <f>I8* 7%</f>
        <v>1771.0000000000002</v>
      </c>
      <c r="K8" s="5">
        <v>2</v>
      </c>
      <c r="L8" s="6">
        <f>E8/ 30*K8</f>
        <v>1466.6666666666667</v>
      </c>
      <c r="M8" s="5">
        <v>700</v>
      </c>
      <c r="N8" s="6">
        <f>J8+L8+M8</f>
        <v>3937.666666666667</v>
      </c>
      <c r="O8" s="6">
        <f>I8-N8</f>
        <v>21362.333333333332</v>
      </c>
    </row>
    <row r="9" spans="1:15" x14ac:dyDescent="0.2">
      <c r="A9" s="5">
        <v>2</v>
      </c>
      <c r="B9" s="5" t="s">
        <v>20</v>
      </c>
      <c r="C9" s="5" t="s">
        <v>30</v>
      </c>
      <c r="D9" s="5" t="s">
        <v>40</v>
      </c>
      <c r="E9" s="6">
        <v>8300</v>
      </c>
      <c r="F9" s="5">
        <v>7</v>
      </c>
      <c r="G9" s="6">
        <f t="shared" ref="G9:G17" si="0">E9/ 30/ 8*F9*2</f>
        <v>484.16666666666669</v>
      </c>
      <c r="H9" s="6">
        <f t="shared" ref="H9:H17" si="1">E9*5%</f>
        <v>415</v>
      </c>
      <c r="I9" s="6">
        <f t="shared" ref="I9:I17" si="2">E9+G9+H9</f>
        <v>9199.1666666666661</v>
      </c>
      <c r="J9" s="6">
        <f t="shared" ref="J9:J16" si="3">I9* 7%</f>
        <v>643.94166666666672</v>
      </c>
      <c r="K9" s="5">
        <v>0</v>
      </c>
      <c r="L9" s="6">
        <f t="shared" ref="L9:L17" si="4">E9/ 30*K9</f>
        <v>0</v>
      </c>
      <c r="M9" s="5">
        <v>200</v>
      </c>
      <c r="N9" s="6">
        <f t="shared" ref="N9:N17" si="5">J9+L9+M9</f>
        <v>843.94166666666672</v>
      </c>
      <c r="O9" s="6">
        <f t="shared" ref="O9:O17" si="6">I9-N9</f>
        <v>8355.2249999999985</v>
      </c>
    </row>
    <row r="10" spans="1:15" x14ac:dyDescent="0.2">
      <c r="A10" s="5">
        <v>3</v>
      </c>
      <c r="B10" s="5" t="s">
        <v>21</v>
      </c>
      <c r="C10" s="5" t="s">
        <v>31</v>
      </c>
      <c r="D10" s="5" t="s">
        <v>41</v>
      </c>
      <c r="E10" s="6">
        <v>10200</v>
      </c>
      <c r="F10" s="5">
        <v>3</v>
      </c>
      <c r="G10" s="6">
        <f t="shared" si="0"/>
        <v>255</v>
      </c>
      <c r="H10" s="6">
        <f t="shared" si="1"/>
        <v>510</v>
      </c>
      <c r="I10" s="6">
        <f t="shared" si="2"/>
        <v>10965</v>
      </c>
      <c r="J10" s="6">
        <f t="shared" si="3"/>
        <v>767.55000000000007</v>
      </c>
      <c r="K10" s="5">
        <v>3</v>
      </c>
      <c r="L10" s="6">
        <f t="shared" si="4"/>
        <v>1020</v>
      </c>
      <c r="M10" s="5">
        <v>350</v>
      </c>
      <c r="N10" s="6">
        <f t="shared" si="5"/>
        <v>2137.5500000000002</v>
      </c>
      <c r="O10" s="6">
        <f t="shared" si="6"/>
        <v>8827.4500000000007</v>
      </c>
    </row>
    <row r="11" spans="1:15" x14ac:dyDescent="0.2">
      <c r="A11" s="5">
        <v>4</v>
      </c>
      <c r="B11" s="5" t="s">
        <v>22</v>
      </c>
      <c r="C11" s="5" t="s">
        <v>32</v>
      </c>
      <c r="D11" s="5" t="s">
        <v>40</v>
      </c>
      <c r="E11" s="6">
        <v>11750</v>
      </c>
      <c r="F11" s="5">
        <v>5</v>
      </c>
      <c r="G11" s="6">
        <f t="shared" si="0"/>
        <v>489.58333333333337</v>
      </c>
      <c r="H11" s="6">
        <f t="shared" si="1"/>
        <v>587.5</v>
      </c>
      <c r="I11" s="6">
        <f t="shared" si="2"/>
        <v>12827.083333333334</v>
      </c>
      <c r="J11" s="6">
        <f t="shared" si="3"/>
        <v>897.89583333333348</v>
      </c>
      <c r="K11" s="5">
        <v>2</v>
      </c>
      <c r="L11" s="6">
        <f t="shared" si="4"/>
        <v>783.33333333333337</v>
      </c>
      <c r="M11" s="5">
        <v>0</v>
      </c>
      <c r="N11" s="6">
        <f t="shared" si="5"/>
        <v>1681.229166666667</v>
      </c>
      <c r="O11" s="6">
        <f t="shared" si="6"/>
        <v>11145.854166666668</v>
      </c>
    </row>
    <row r="12" spans="1:15" x14ac:dyDescent="0.2">
      <c r="A12" s="5">
        <v>5</v>
      </c>
      <c r="B12" s="5" t="s">
        <v>23</v>
      </c>
      <c r="C12" s="5" t="s">
        <v>33</v>
      </c>
      <c r="D12" s="5" t="s">
        <v>42</v>
      </c>
      <c r="E12" s="6">
        <v>12600</v>
      </c>
      <c r="F12" s="5">
        <v>9</v>
      </c>
      <c r="G12" s="6">
        <f t="shared" si="0"/>
        <v>945</v>
      </c>
      <c r="H12" s="6">
        <f t="shared" si="1"/>
        <v>630</v>
      </c>
      <c r="I12" s="6">
        <f t="shared" si="2"/>
        <v>14175</v>
      </c>
      <c r="J12" s="6">
        <f t="shared" si="3"/>
        <v>992.25000000000011</v>
      </c>
      <c r="K12" s="5">
        <v>3</v>
      </c>
      <c r="L12" s="6">
        <f t="shared" si="4"/>
        <v>1260</v>
      </c>
      <c r="M12" s="5">
        <v>400</v>
      </c>
      <c r="N12" s="6">
        <f t="shared" si="5"/>
        <v>2652.25</v>
      </c>
      <c r="O12" s="6">
        <f t="shared" si="6"/>
        <v>11522.75</v>
      </c>
    </row>
    <row r="13" spans="1:15" x14ac:dyDescent="0.2">
      <c r="A13" s="5">
        <v>6</v>
      </c>
      <c r="B13" s="5" t="s">
        <v>24</v>
      </c>
      <c r="C13" s="5" t="s">
        <v>34</v>
      </c>
      <c r="D13" s="5" t="s">
        <v>41</v>
      </c>
      <c r="E13" s="6">
        <v>14300</v>
      </c>
      <c r="F13" s="5">
        <v>6</v>
      </c>
      <c r="G13" s="6">
        <f t="shared" si="0"/>
        <v>715</v>
      </c>
      <c r="H13" s="6">
        <f t="shared" si="1"/>
        <v>715</v>
      </c>
      <c r="I13" s="6">
        <f t="shared" si="2"/>
        <v>15730</v>
      </c>
      <c r="J13" s="6">
        <f t="shared" si="3"/>
        <v>1101.1000000000001</v>
      </c>
      <c r="K13" s="5">
        <v>0</v>
      </c>
      <c r="L13" s="6">
        <f t="shared" si="4"/>
        <v>0</v>
      </c>
      <c r="M13" s="5">
        <v>175</v>
      </c>
      <c r="N13" s="6">
        <f t="shared" si="5"/>
        <v>1276.1000000000001</v>
      </c>
      <c r="O13" s="6">
        <f t="shared" si="6"/>
        <v>14453.9</v>
      </c>
    </row>
    <row r="14" spans="1:15" x14ac:dyDescent="0.2">
      <c r="A14" s="5">
        <v>7</v>
      </c>
      <c r="B14" s="5" t="s">
        <v>25</v>
      </c>
      <c r="C14" s="5" t="s">
        <v>35</v>
      </c>
      <c r="D14" s="5" t="s">
        <v>39</v>
      </c>
      <c r="E14" s="6">
        <v>22000</v>
      </c>
      <c r="F14" s="5">
        <v>2</v>
      </c>
      <c r="G14" s="6">
        <f t="shared" si="0"/>
        <v>366.66666666666669</v>
      </c>
      <c r="H14" s="6">
        <f t="shared" si="1"/>
        <v>1100</v>
      </c>
      <c r="I14" s="6">
        <f t="shared" si="2"/>
        <v>23466.666666666668</v>
      </c>
      <c r="J14" s="6">
        <f t="shared" si="3"/>
        <v>1642.666666666667</v>
      </c>
      <c r="K14" s="5">
        <v>2</v>
      </c>
      <c r="L14" s="6">
        <f t="shared" si="4"/>
        <v>1466.6666666666667</v>
      </c>
      <c r="M14" s="5">
        <v>7</v>
      </c>
      <c r="N14" s="6">
        <f t="shared" si="5"/>
        <v>3116.3333333333339</v>
      </c>
      <c r="O14" s="6">
        <f t="shared" si="6"/>
        <v>20350.333333333336</v>
      </c>
    </row>
    <row r="15" spans="1:15" x14ac:dyDescent="0.2">
      <c r="A15" s="5">
        <v>8</v>
      </c>
      <c r="B15" s="5" t="s">
        <v>26</v>
      </c>
      <c r="C15" s="5" t="s">
        <v>36</v>
      </c>
      <c r="D15" s="5" t="s">
        <v>41</v>
      </c>
      <c r="E15" s="6">
        <v>17450</v>
      </c>
      <c r="F15" s="5">
        <v>8</v>
      </c>
      <c r="G15" s="6">
        <f t="shared" si="0"/>
        <v>1163.3333333333333</v>
      </c>
      <c r="H15" s="6">
        <f t="shared" si="1"/>
        <v>872.5</v>
      </c>
      <c r="I15" s="6">
        <f t="shared" si="2"/>
        <v>19485.833333333332</v>
      </c>
      <c r="J15" s="6">
        <f t="shared" si="3"/>
        <v>1364.0083333333334</v>
      </c>
      <c r="K15" s="5">
        <v>1</v>
      </c>
      <c r="L15" s="6">
        <f t="shared" si="4"/>
        <v>581.66666666666663</v>
      </c>
      <c r="M15" s="5">
        <v>378</v>
      </c>
      <c r="N15" s="6">
        <f t="shared" si="5"/>
        <v>2323.6750000000002</v>
      </c>
      <c r="O15" s="6">
        <f t="shared" si="6"/>
        <v>17162.158333333333</v>
      </c>
    </row>
    <row r="16" spans="1:15" x14ac:dyDescent="0.2">
      <c r="A16" s="5">
        <v>9</v>
      </c>
      <c r="B16" s="5" t="s">
        <v>27</v>
      </c>
      <c r="C16" s="5" t="s">
        <v>37</v>
      </c>
      <c r="D16" s="5" t="s">
        <v>42</v>
      </c>
      <c r="E16" s="6">
        <v>18900</v>
      </c>
      <c r="F16" s="5">
        <v>0</v>
      </c>
      <c r="G16" s="6">
        <f t="shared" si="0"/>
        <v>0</v>
      </c>
      <c r="H16" s="6">
        <f t="shared" si="1"/>
        <v>945</v>
      </c>
      <c r="I16" s="6">
        <f t="shared" si="2"/>
        <v>19845</v>
      </c>
      <c r="J16" s="6">
        <f t="shared" si="3"/>
        <v>1389.15</v>
      </c>
      <c r="K16" s="5">
        <v>1</v>
      </c>
      <c r="L16" s="6">
        <f t="shared" si="4"/>
        <v>630</v>
      </c>
      <c r="M16" s="5">
        <v>250</v>
      </c>
      <c r="N16" s="6">
        <f t="shared" si="5"/>
        <v>2269.15</v>
      </c>
      <c r="O16" s="6">
        <f t="shared" si="6"/>
        <v>17575.849999999999</v>
      </c>
    </row>
    <row r="17" spans="1:15" x14ac:dyDescent="0.2">
      <c r="A17" s="5">
        <v>10</v>
      </c>
      <c r="B17" s="5" t="s">
        <v>28</v>
      </c>
      <c r="C17" s="5" t="s">
        <v>38</v>
      </c>
      <c r="D17" s="5" t="s">
        <v>42</v>
      </c>
      <c r="E17" s="6">
        <v>8950</v>
      </c>
      <c r="F17" s="5">
        <v>10</v>
      </c>
      <c r="G17" s="6">
        <f t="shared" si="0"/>
        <v>745.83333333333326</v>
      </c>
      <c r="H17" s="6">
        <f t="shared" si="1"/>
        <v>447.5</v>
      </c>
      <c r="I17" s="6">
        <f t="shared" si="2"/>
        <v>10143.333333333334</v>
      </c>
      <c r="J17" s="6">
        <f>I17* 7%</f>
        <v>710.03333333333342</v>
      </c>
      <c r="K17" s="5">
        <v>3</v>
      </c>
      <c r="L17" s="6">
        <f t="shared" si="4"/>
        <v>895</v>
      </c>
      <c r="M17" s="5">
        <v>100</v>
      </c>
      <c r="N17" s="6">
        <f t="shared" si="5"/>
        <v>1705.0333333333333</v>
      </c>
      <c r="O17" s="6">
        <f t="shared" si="6"/>
        <v>8438.3000000000011</v>
      </c>
    </row>
  </sheetData>
  <mergeCells count="5">
    <mergeCell ref="A3:O3"/>
    <mergeCell ref="A4:O4"/>
    <mergeCell ref="A5:O5"/>
    <mergeCell ref="E6:G6"/>
    <mergeCell ref="J6:M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Plantilla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1</dc:creator>
  <cp:lastModifiedBy>usuario 1</cp:lastModifiedBy>
  <dcterms:created xsi:type="dcterms:W3CDTF">2026-03-24T01:54:54Z</dcterms:created>
  <dcterms:modified xsi:type="dcterms:W3CDTF">2026-03-24T03:50:10Z</dcterms:modified>
</cp:coreProperties>
</file>